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75" windowWidth="12120" windowHeight="8685"/>
  </bookViews>
  <sheets>
    <sheet name="COMPOSIÇÃO ITEM 16.27" sheetId="33" r:id="rId1"/>
  </sheets>
  <definedNames>
    <definedName name="_xlnm.Print_Area" localSheetId="0">'COMPOSIÇÃO ITEM 16.27'!$A$1:$H$54</definedName>
    <definedName name="_xlnm.Print_Titles" localSheetId="0">'COMPOSIÇÃO ITEM 16.27'!$1:$11</definedName>
  </definedNames>
  <calcPr calcId="152511" fullCalcOnLoad="1" concurrentCalc="0"/>
</workbook>
</file>

<file path=xl/calcChain.xml><?xml version="1.0" encoding="utf-8"?>
<calcChain xmlns="http://schemas.openxmlformats.org/spreadsheetml/2006/main">
  <c r="I32" i="33" l="1"/>
  <c r="H38" i="33"/>
  <c r="H37" i="33"/>
  <c r="H36" i="33"/>
  <c r="H35" i="33"/>
  <c r="H34" i="33"/>
  <c r="H33" i="33"/>
  <c r="H32" i="33"/>
  <c r="H29" i="33"/>
  <c r="H30" i="33"/>
  <c r="H31" i="33"/>
  <c r="H39" i="33"/>
  <c r="H13" i="33"/>
  <c r="H14" i="33"/>
  <c r="H15" i="33"/>
  <c r="H16" i="33"/>
  <c r="H17" i="33"/>
  <c r="H18" i="33"/>
  <c r="H19" i="33"/>
  <c r="H21" i="33"/>
  <c r="H22" i="33"/>
  <c r="H23" i="33"/>
  <c r="H24" i="33"/>
  <c r="H25" i="33"/>
  <c r="H26" i="33"/>
  <c r="H27" i="33"/>
  <c r="H40" i="33"/>
</calcChain>
</file>

<file path=xl/sharedStrings.xml><?xml version="1.0" encoding="utf-8"?>
<sst xmlns="http://schemas.openxmlformats.org/spreadsheetml/2006/main" count="54" uniqueCount="49">
  <si>
    <t>ITEM</t>
  </si>
  <si>
    <t>TOTAL DO ITEM 2</t>
  </si>
  <si>
    <t>TOTAL DO ITEM 1</t>
  </si>
  <si>
    <t>TOTAL DO ITEM 3</t>
  </si>
  <si>
    <t>TOTAL GERAL</t>
  </si>
  <si>
    <t>DESCRIÇÃO DOS SERVIÇOS</t>
  </si>
  <si>
    <t>1.0</t>
  </si>
  <si>
    <t>2.0</t>
  </si>
  <si>
    <t>3.0</t>
  </si>
  <si>
    <t>1.1</t>
  </si>
  <si>
    <t>1.2</t>
  </si>
  <si>
    <t>PREÇO UNITÁRIO (R$)</t>
  </si>
  <si>
    <t>PREÇO TOTAL     (R$)</t>
  </si>
  <si>
    <t xml:space="preserve">UNID. </t>
  </si>
  <si>
    <t>MÃO -DE-OBRA</t>
  </si>
  <si>
    <t>MATERIAIS</t>
  </si>
  <si>
    <t>EQUIPAMENTOS E SERVIÇOS</t>
  </si>
  <si>
    <t>QUANT.</t>
  </si>
  <si>
    <t>2.1</t>
  </si>
  <si>
    <t>2.2</t>
  </si>
  <si>
    <t>2.3</t>
  </si>
  <si>
    <t>1.3</t>
  </si>
  <si>
    <t>PLANILHAS BASE CONSULTADAS:</t>
  </si>
  <si>
    <t>CÓDIGO SERVIÇOS</t>
  </si>
  <si>
    <t>3.1</t>
  </si>
  <si>
    <t>3.2</t>
  </si>
  <si>
    <t>3.4</t>
  </si>
  <si>
    <t>FONTE</t>
  </si>
  <si>
    <t xml:space="preserve">SINAPI (C) </t>
  </si>
  <si>
    <t>H</t>
  </si>
  <si>
    <t>1.4</t>
  </si>
  <si>
    <t>2.4</t>
  </si>
  <si>
    <t>COMPOSIÇÃO DE CUSTOS UNITÁRIOS - COMP. SEMED/PMSFX</t>
  </si>
  <si>
    <t>AUXILIAR DE ELETRICISTA COM ENCARGOS COMPLEMENTARES</t>
  </si>
  <si>
    <t>ELETRICISTA COM ENCARGOS COMPLEMENTARES</t>
  </si>
  <si>
    <t>0,2231000</t>
  </si>
  <si>
    <t>0,5355000</t>
  </si>
  <si>
    <t xml:space="preserve">SINAPI (I) </t>
  </si>
  <si>
    <t>LAMPADA FLUORESCENTE ESPIRAL BRANCA 45 W, BASE E27 (127/220 V)</t>
  </si>
  <si>
    <t>UND</t>
  </si>
  <si>
    <t>LUMINARIA DE TETO PLAFON/PLAFONIER EM PLASTICO COM BASE E27, POTENCIA MAXIMA 60 W (NAO INCLUI LAMPADA)</t>
  </si>
  <si>
    <r>
      <rPr>
        <b/>
        <sz val="16"/>
        <rFont val="Arial"/>
        <family val="2"/>
      </rPr>
      <t>ITEM/SERVIÇO:</t>
    </r>
    <r>
      <rPr>
        <b/>
        <i/>
        <sz val="16"/>
        <rFont val="Arial"/>
        <family val="2"/>
      </rPr>
      <t xml:space="preserve"> 16.27 / LUMINÁRIA TIPO PLAFON EM PLÁSTICO, DE SOBREPOR, COM 1 LÂMPADA DE 45 W - FORNECIMENTO E INSTALAÇÃO (UND). </t>
    </r>
  </si>
  <si>
    <t>ESTADO DO PARÁ
PREFEITURA MUNICIPAL DE TUCUMÃ                                                                                                           
SECRETARIA MUNICIPAL DE EDUCAÇÃO
CNPJ: 22.981.088/0001-02</t>
  </si>
  <si>
    <t>EMPREENDIMENTO: REFORMA E AMPLIAÇÃO DA EMEF ELCIONE BARBALHO</t>
  </si>
  <si>
    <t>LOCALIZAÇÄO: RUA REDENÇÃO, S/Nº. - BAIRRO DAS FLORES - ZONA URBANA - TUCUMÃ/PA</t>
  </si>
  <si>
    <t>PROPONENTE: SECRETARIA MUNICIPAL DE EDUCAÇÃO / PREFEITURA MUNICIPAL DE TUCUMÃ/PA</t>
  </si>
  <si>
    <t>DATA BASE: SINAPI (OUTUBRO/2019) ; SEDOP (NOVEMBRO/2019)</t>
  </si>
  <si>
    <t>• SINAPI = CUSTO DE COMPOSIÇÕES - SINTÉTICO - 06/2018 - LOCALIDADE: BELÉM - MODALIDADE COM DESONERAÇÃO.</t>
  </si>
  <si>
    <t>• SINAPI (I) = RELATÓRIO DE INSUMOS - SINAPI - 06/2018 - LOCALIDADE: BELÉM - MODALIDADE COM DESONERAÇÃO.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</si>
</sst>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(* #,##0.00_);_(* \(#,##0.00\);_(* &quot;-&quot;??_);_(@_)"/>
    <numFmt numFmtId="175" formatCode="#,##0.00;[Red]#,##0.00"/>
    <numFmt numFmtId="189" formatCode="_(* #,##0.000_);_(* \(#,##0.000\);_(* &quot;-&quot;??_);_(@_)"/>
    <numFmt numFmtId="190" formatCode="_(* #,##0.0000_);_(* \(#,##0.0000\);_(* &quot;-&quot;??_);_(@_)"/>
  </numFmts>
  <fonts count="22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b/>
      <i/>
      <sz val="12"/>
      <name val="Arial"/>
      <family val="2"/>
    </font>
    <font>
      <b/>
      <sz val="13"/>
      <name val="Verdana"/>
      <family val="2"/>
    </font>
    <font>
      <sz val="13"/>
      <name val="Verdana"/>
      <family val="2"/>
    </font>
    <font>
      <b/>
      <sz val="13"/>
      <color indexed="10"/>
      <name val="Verdana"/>
      <family val="2"/>
    </font>
    <font>
      <b/>
      <sz val="14"/>
      <name val="Verdana"/>
      <family val="2"/>
    </font>
    <font>
      <sz val="14"/>
      <name val="Times New Roman"/>
      <family val="1"/>
    </font>
    <font>
      <sz val="14"/>
      <name val="Verdana"/>
      <family val="2"/>
    </font>
    <font>
      <sz val="36"/>
      <name val="Verdana"/>
      <family val="2"/>
    </font>
    <font>
      <sz val="13"/>
      <name val="Times New Roman"/>
      <family val="1"/>
    </font>
    <font>
      <sz val="16"/>
      <name val="Verdana"/>
      <family val="2"/>
    </font>
    <font>
      <sz val="12"/>
      <name val="Verdana"/>
      <family val="2"/>
    </font>
    <font>
      <b/>
      <sz val="3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u/>
      <sz val="16"/>
      <name val="Verdana"/>
      <family val="2"/>
    </font>
    <font>
      <b/>
      <i/>
      <u/>
      <sz val="13"/>
      <name val="Times New Roman"/>
      <family val="1"/>
    </font>
    <font>
      <b/>
      <i/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7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justify"/>
    </xf>
    <xf numFmtId="0" fontId="7" fillId="0" borderId="0" xfId="0" applyFont="1" applyFill="1"/>
    <xf numFmtId="0" fontId="7" fillId="0" borderId="0" xfId="0" applyFont="1"/>
    <xf numFmtId="0" fontId="7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175" fontId="6" fillId="0" borderId="3" xfId="0" applyNumberFormat="1" applyFont="1" applyFill="1" applyBorder="1" applyAlignment="1">
      <alignment horizontal="right" vertical="center"/>
    </xf>
    <xf numFmtId="175" fontId="8" fillId="2" borderId="4" xfId="0" applyNumberFormat="1" applyFont="1" applyFill="1" applyBorder="1" applyAlignment="1">
      <alignment horizontal="right" vertical="center"/>
    </xf>
    <xf numFmtId="175" fontId="6" fillId="0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 wrapText="1"/>
    </xf>
    <xf numFmtId="175" fontId="8" fillId="5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/>
    <xf numFmtId="0" fontId="7" fillId="2" borderId="2" xfId="0" applyFont="1" applyFill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justify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/>
    <xf numFmtId="0" fontId="7" fillId="6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wrapText="1"/>
    </xf>
    <xf numFmtId="171" fontId="6" fillId="7" borderId="7" xfId="0" applyNumberFormat="1" applyFont="1" applyFill="1" applyBorder="1" applyAlignment="1">
      <alignment wrapText="1"/>
    </xf>
    <xf numFmtId="171" fontId="6" fillId="7" borderId="8" xfId="0" applyNumberFormat="1" applyFont="1" applyFill="1" applyBorder="1" applyAlignment="1">
      <alignment wrapText="1"/>
    </xf>
    <xf numFmtId="0" fontId="6" fillId="7" borderId="0" xfId="0" applyFont="1" applyFill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90" fontId="7" fillId="6" borderId="2" xfId="0" applyNumberFormat="1" applyFont="1" applyFill="1" applyBorder="1" applyAlignment="1">
      <alignment vertical="center" wrapText="1"/>
    </xf>
    <xf numFmtId="171" fontId="7" fillId="6" borderId="2" xfId="0" applyNumberFormat="1" applyFont="1" applyFill="1" applyBorder="1" applyAlignment="1">
      <alignment vertical="center" wrapText="1"/>
    </xf>
    <xf numFmtId="175" fontId="7" fillId="0" borderId="3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190" fontId="7" fillId="0" borderId="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175" fontId="6" fillId="5" borderId="2" xfId="0" applyNumberFormat="1" applyFont="1" applyFill="1" applyBorder="1" applyAlignment="1">
      <alignment horizontal="right" vertical="center" wrapText="1"/>
    </xf>
    <xf numFmtId="175" fontId="6" fillId="0" borderId="3" xfId="0" applyNumberFormat="1" applyFont="1" applyFill="1" applyBorder="1" applyAlignment="1">
      <alignment horizontal="right" vertical="center" wrapText="1"/>
    </xf>
    <xf numFmtId="0" fontId="6" fillId="7" borderId="9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wrapText="1"/>
    </xf>
    <xf numFmtId="171" fontId="6" fillId="7" borderId="2" xfId="0" applyNumberFormat="1" applyFont="1" applyFill="1" applyBorder="1" applyAlignment="1">
      <alignment wrapText="1"/>
    </xf>
    <xf numFmtId="171" fontId="6" fillId="7" borderId="3" xfId="0" applyNumberFormat="1" applyFont="1" applyFill="1" applyBorder="1" applyAlignment="1">
      <alignment wrapText="1"/>
    </xf>
    <xf numFmtId="189" fontId="7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9" xfId="0" quotePrefix="1" applyFont="1" applyBorder="1" applyAlignment="1">
      <alignment horizontal="center" vertical="center" wrapText="1"/>
    </xf>
    <xf numFmtId="171" fontId="7" fillId="0" borderId="2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6" borderId="9" xfId="0" quotePrefix="1" applyFont="1" applyFill="1" applyBorder="1" applyAlignment="1">
      <alignment horizontal="center" vertical="center" wrapText="1"/>
    </xf>
    <xf numFmtId="171" fontId="7" fillId="3" borderId="2" xfId="0" applyNumberFormat="1" applyFont="1" applyFill="1" applyBorder="1" applyAlignment="1">
      <alignment horizontal="right" vertical="center" wrapText="1"/>
    </xf>
    <xf numFmtId="0" fontId="7" fillId="6" borderId="0" xfId="0" applyFont="1" applyFill="1" applyAlignment="1">
      <alignment wrapText="1"/>
    </xf>
    <xf numFmtId="171" fontId="7" fillId="0" borderId="2" xfId="0" applyNumberFormat="1" applyFont="1" applyBorder="1" applyAlignment="1">
      <alignment horizontal="right" vertical="center" wrapText="1"/>
    </xf>
    <xf numFmtId="171" fontId="7" fillId="6" borderId="2" xfId="0" applyNumberFormat="1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center" vertical="center" wrapText="1"/>
    </xf>
    <xf numFmtId="190" fontId="7" fillId="3" borderId="2" xfId="0" applyNumberFormat="1" applyFont="1" applyFill="1" applyBorder="1" applyAlignment="1">
      <alignment horizontal="right" vertical="center" wrapText="1"/>
    </xf>
    <xf numFmtId="175" fontId="7" fillId="0" borderId="3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7" fillId="2" borderId="0" xfId="0" applyFont="1" applyFill="1" applyBorder="1"/>
    <xf numFmtId="0" fontId="6" fillId="7" borderId="10" xfId="0" quotePrefix="1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wrapText="1"/>
    </xf>
    <xf numFmtId="0" fontId="7" fillId="6" borderId="2" xfId="0" quotePrefix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6" borderId="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center" wrapText="1"/>
    </xf>
    <xf numFmtId="190" fontId="7" fillId="6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1" fillId="6" borderId="0" xfId="0" applyFont="1" applyFill="1" applyBorder="1" applyAlignment="1">
      <alignment horizontal="left" vertical="center" wrapText="1"/>
    </xf>
    <xf numFmtId="0" fontId="17" fillId="6" borderId="19" xfId="0" applyFont="1" applyFill="1" applyBorder="1" applyAlignment="1">
      <alignment horizontal="justify" vertical="center" wrapText="1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justify" vertical="center"/>
    </xf>
    <xf numFmtId="171" fontId="6" fillId="3" borderId="20" xfId="2" applyNumberFormat="1" applyFont="1" applyFill="1" applyBorder="1" applyAlignment="1">
      <alignment horizontal="center" vertical="center"/>
    </xf>
    <xf numFmtId="171" fontId="6" fillId="3" borderId="21" xfId="2" applyNumberFormat="1" applyFont="1" applyFill="1" applyBorder="1" applyAlignment="1">
      <alignment horizontal="center" vertical="center" wrapText="1"/>
    </xf>
    <xf numFmtId="171" fontId="6" fillId="3" borderId="22" xfId="2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_Plan1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0</xdr:row>
      <xdr:rowOff>819150</xdr:rowOff>
    </xdr:from>
    <xdr:to>
      <xdr:col>3</xdr:col>
      <xdr:colOff>504825</xdr:colOff>
      <xdr:row>0</xdr:row>
      <xdr:rowOff>2152650</xdr:rowOff>
    </xdr:to>
    <xdr:pic>
      <xdr:nvPicPr>
        <xdr:cNvPr id="66765" name="Imagem 3" descr="Selo UNICE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819150"/>
          <a:ext cx="10572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0</xdr:row>
      <xdr:rowOff>1162050</xdr:rowOff>
    </xdr:from>
    <xdr:to>
      <xdr:col>7</xdr:col>
      <xdr:colOff>323850</xdr:colOff>
      <xdr:row>0</xdr:row>
      <xdr:rowOff>2171700</xdr:rowOff>
    </xdr:to>
    <xdr:pic>
      <xdr:nvPicPr>
        <xdr:cNvPr id="66766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162050"/>
          <a:ext cx="2371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3971925</xdr:colOff>
      <xdr:row>0</xdr:row>
      <xdr:rowOff>57150</xdr:rowOff>
    </xdr:from>
    <xdr:to>
      <xdr:col>3</xdr:col>
      <xdr:colOff>5010150</xdr:colOff>
      <xdr:row>0</xdr:row>
      <xdr:rowOff>1343025</xdr:rowOff>
    </xdr:to>
    <xdr:pic>
      <xdr:nvPicPr>
        <xdr:cNvPr id="66767" name="Imagem 6" descr="C:\Users\GLAUBR\Desktop\IMG-20191021-WA005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57150"/>
          <a:ext cx="10382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5932713</xdr:colOff>
      <xdr:row>48</xdr:row>
      <xdr:rowOff>58508</xdr:rowOff>
    </xdr:from>
    <xdr:to>
      <xdr:col>7</xdr:col>
      <xdr:colOff>1047750</xdr:colOff>
      <xdr:row>53</xdr:row>
      <xdr:rowOff>126543</xdr:rowOff>
    </xdr:to>
    <xdr:sp macro="" textlink="">
      <xdr:nvSpPr>
        <xdr:cNvPr id="8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9416142" y="19081294"/>
          <a:ext cx="5755822" cy="1211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ctr"/>
          <a:r>
            <a:rPr lang="pt-BR" sz="1800" b="1" i="0">
              <a:effectLst/>
              <a:latin typeface="+mn-lt"/>
              <a:ea typeface="+mn-ea"/>
              <a:cs typeface="+mn-cs"/>
            </a:rPr>
            <a:t>GLAUDER MARTINS MACHADO</a:t>
          </a:r>
          <a:endParaRPr lang="pt-BR" sz="1800">
            <a:effectLst/>
          </a:endParaRPr>
        </a:p>
        <a:p>
          <a:pPr algn="ctr"/>
          <a:r>
            <a:rPr lang="pt-BR" sz="1800">
              <a:effectLst/>
              <a:latin typeface="+mn-lt"/>
              <a:ea typeface="+mn-ea"/>
              <a:cs typeface="+mn-cs"/>
            </a:rPr>
            <a:t>ENGENHEIRO CIVIL</a:t>
          </a:r>
          <a:r>
            <a:rPr lang="pt-BR" sz="1800" baseline="0">
              <a:effectLst/>
              <a:latin typeface="+mn-lt"/>
              <a:ea typeface="+mn-ea"/>
              <a:cs typeface="+mn-cs"/>
            </a:rPr>
            <a:t> </a:t>
          </a:r>
          <a:r>
            <a:rPr lang="pt-BR" sz="1800">
              <a:effectLst/>
              <a:latin typeface="+mn-lt"/>
              <a:ea typeface="+mn-ea"/>
              <a:cs typeface="+mn-cs"/>
            </a:rPr>
            <a:t>- CREA/PA</a:t>
          </a:r>
          <a:r>
            <a:rPr lang="pt-BR" sz="1800" baseline="0">
              <a:effectLst/>
              <a:latin typeface="+mn-lt"/>
              <a:ea typeface="+mn-ea"/>
              <a:cs typeface="+mn-cs"/>
            </a:rPr>
            <a:t> 13.559D</a:t>
          </a:r>
          <a:endParaRPr lang="pt-BR" sz="1800">
            <a:effectLst/>
          </a:endParaRPr>
        </a:p>
        <a:p>
          <a:pPr algn="ctr"/>
          <a:r>
            <a:rPr lang="pt-BR" sz="1800" b="0" i="0">
              <a:effectLst/>
              <a:latin typeface="+mn-lt"/>
              <a:ea typeface="+mn-ea"/>
              <a:cs typeface="+mn-cs"/>
            </a:rPr>
            <a:t> TÉCNICO RESPONSÁVEL PELO PROJETO</a:t>
          </a:r>
          <a:endParaRPr lang="pt-BR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topLeftCell="A34" zoomScale="70" zoomScaleNormal="60" zoomScaleSheetLayoutView="70" workbookViewId="0">
      <selection activeCell="M48" sqref="M48"/>
    </sheetView>
  </sheetViews>
  <sheetFormatPr defaultRowHeight="15.75" x14ac:dyDescent="0.25"/>
  <cols>
    <col min="1" max="1" width="10.7109375" style="3" customWidth="1"/>
    <col min="2" max="2" width="20.28515625" style="3" customWidth="1"/>
    <col min="3" max="3" width="21.28515625" style="29" customWidth="1"/>
    <col min="4" max="4" width="98.140625" style="6" customWidth="1"/>
    <col min="5" max="5" width="9.140625" style="17" customWidth="1"/>
    <col min="6" max="6" width="25.28515625" style="2" customWidth="1"/>
    <col min="7" max="7" width="26.85546875" style="3" customWidth="1"/>
    <col min="8" max="8" width="26.85546875" style="5" customWidth="1"/>
    <col min="9" max="9" width="15.28515625" style="1" customWidth="1"/>
    <col min="10" max="16384" width="9.140625" style="1"/>
  </cols>
  <sheetData>
    <row r="1" spans="1:8" s="20" customFormat="1" ht="181.5" customHeight="1" x14ac:dyDescent="0.25">
      <c r="A1" s="82" t="s">
        <v>42</v>
      </c>
      <c r="B1" s="82"/>
      <c r="C1" s="82"/>
      <c r="D1" s="82"/>
      <c r="E1" s="82"/>
      <c r="F1" s="82"/>
      <c r="G1" s="82"/>
      <c r="H1" s="82"/>
    </row>
    <row r="2" spans="1:8" s="31" customFormat="1" ht="62.25" customHeight="1" x14ac:dyDescent="0.6">
      <c r="A2" s="83" t="s">
        <v>32</v>
      </c>
      <c r="B2" s="83"/>
      <c r="C2" s="83"/>
      <c r="D2" s="83"/>
      <c r="E2" s="83"/>
      <c r="F2" s="83"/>
      <c r="G2" s="83"/>
      <c r="H2" s="83"/>
    </row>
    <row r="3" spans="1:8" s="31" customFormat="1" ht="25.5" customHeight="1" x14ac:dyDescent="0.6">
      <c r="A3" s="30"/>
      <c r="B3" s="30"/>
      <c r="C3" s="30"/>
      <c r="D3" s="30"/>
      <c r="E3" s="30"/>
      <c r="F3" s="30"/>
      <c r="G3" s="30"/>
      <c r="H3" s="30"/>
    </row>
    <row r="4" spans="1:8" s="4" customFormat="1" ht="26.25" customHeight="1" x14ac:dyDescent="0.2">
      <c r="A4" s="84" t="s">
        <v>43</v>
      </c>
      <c r="B4" s="84"/>
      <c r="C4" s="84"/>
      <c r="D4" s="84"/>
      <c r="E4" s="84"/>
      <c r="F4" s="84"/>
      <c r="G4" s="84"/>
      <c r="H4" s="84"/>
    </row>
    <row r="5" spans="1:8" s="4" customFormat="1" ht="26.25" customHeight="1" x14ac:dyDescent="0.2">
      <c r="A5" s="84" t="s">
        <v>44</v>
      </c>
      <c r="B5" s="84"/>
      <c r="C5" s="84"/>
      <c r="D5" s="84"/>
      <c r="E5" s="84"/>
      <c r="F5" s="84"/>
      <c r="G5" s="84"/>
      <c r="H5" s="84"/>
    </row>
    <row r="6" spans="1:8" s="4" customFormat="1" ht="26.25" customHeight="1" x14ac:dyDescent="0.2">
      <c r="A6" s="84" t="s">
        <v>45</v>
      </c>
      <c r="B6" s="84"/>
      <c r="C6" s="84"/>
      <c r="D6" s="84"/>
      <c r="E6" s="84"/>
      <c r="F6" s="84"/>
      <c r="G6" s="84"/>
      <c r="H6" s="84"/>
    </row>
    <row r="7" spans="1:8" s="4" customFormat="1" ht="26.25" customHeight="1" x14ac:dyDescent="0.2">
      <c r="A7" s="84" t="s">
        <v>46</v>
      </c>
      <c r="B7" s="84"/>
      <c r="C7" s="84"/>
      <c r="D7" s="84"/>
      <c r="E7" s="84"/>
      <c r="F7" s="84"/>
      <c r="G7" s="84"/>
      <c r="H7" s="84"/>
    </row>
    <row r="8" spans="1:8" s="4" customFormat="1" ht="17.25" customHeight="1" x14ac:dyDescent="0.2">
      <c r="A8" s="67"/>
      <c r="B8" s="67"/>
      <c r="C8" s="67"/>
      <c r="D8" s="67"/>
      <c r="E8" s="67"/>
      <c r="F8" s="67"/>
      <c r="G8" s="67"/>
      <c r="H8" s="67"/>
    </row>
    <row r="9" spans="1:8" s="4" customFormat="1" ht="42" customHeight="1" thickBot="1" x14ac:dyDescent="0.25">
      <c r="A9" s="85" t="s">
        <v>41</v>
      </c>
      <c r="B9" s="85"/>
      <c r="C9" s="85"/>
      <c r="D9" s="85"/>
      <c r="E9" s="85"/>
      <c r="F9" s="85"/>
      <c r="G9" s="85"/>
      <c r="H9" s="85"/>
    </row>
    <row r="10" spans="1:8" s="7" customFormat="1" ht="24.75" customHeight="1" thickBot="1" x14ac:dyDescent="0.25">
      <c r="A10" s="86" t="s">
        <v>0</v>
      </c>
      <c r="B10" s="87" t="s">
        <v>23</v>
      </c>
      <c r="C10" s="87" t="s">
        <v>27</v>
      </c>
      <c r="D10" s="89" t="s">
        <v>5</v>
      </c>
      <c r="E10" s="86" t="s">
        <v>13</v>
      </c>
      <c r="F10" s="90" t="s">
        <v>17</v>
      </c>
      <c r="G10" s="91" t="s">
        <v>11</v>
      </c>
      <c r="H10" s="91" t="s">
        <v>12</v>
      </c>
    </row>
    <row r="11" spans="1:8" s="7" customFormat="1" ht="34.5" customHeight="1" thickBot="1" x14ac:dyDescent="0.25">
      <c r="A11" s="86"/>
      <c r="B11" s="88"/>
      <c r="C11" s="88"/>
      <c r="D11" s="89"/>
      <c r="E11" s="86"/>
      <c r="F11" s="90"/>
      <c r="G11" s="92"/>
      <c r="H11" s="92"/>
    </row>
    <row r="12" spans="1:8" s="36" customFormat="1" ht="24.95" customHeight="1" x14ac:dyDescent="0.2">
      <c r="A12" s="70" t="s">
        <v>6</v>
      </c>
      <c r="B12" s="93" t="s">
        <v>14</v>
      </c>
      <c r="C12" s="94"/>
      <c r="D12" s="94"/>
      <c r="E12" s="33"/>
      <c r="F12" s="34"/>
      <c r="G12" s="34"/>
      <c r="H12" s="35"/>
    </row>
    <row r="13" spans="1:8" s="43" customFormat="1" ht="24.95" customHeight="1" x14ac:dyDescent="0.2">
      <c r="A13" s="37" t="s">
        <v>9</v>
      </c>
      <c r="B13" s="38">
        <v>88247</v>
      </c>
      <c r="C13" s="38" t="s">
        <v>28</v>
      </c>
      <c r="D13" s="78" t="s">
        <v>33</v>
      </c>
      <c r="E13" s="39" t="s">
        <v>29</v>
      </c>
      <c r="F13" s="81" t="s">
        <v>35</v>
      </c>
      <c r="G13" s="41">
        <v>14.43</v>
      </c>
      <c r="H13" s="42">
        <f t="shared" ref="H13:H18" si="0">F13*G13</f>
        <v>3.2193329999999998</v>
      </c>
    </row>
    <row r="14" spans="1:8" s="43" customFormat="1" ht="24.95" customHeight="1" x14ac:dyDescent="0.2">
      <c r="A14" s="37" t="s">
        <v>10</v>
      </c>
      <c r="B14" s="38">
        <v>88264</v>
      </c>
      <c r="C14" s="38" t="s">
        <v>28</v>
      </c>
      <c r="D14" s="78" t="s">
        <v>34</v>
      </c>
      <c r="E14" s="39" t="s">
        <v>29</v>
      </c>
      <c r="F14" s="81" t="s">
        <v>36</v>
      </c>
      <c r="G14" s="41">
        <v>18.41</v>
      </c>
      <c r="H14" s="42">
        <f t="shared" si="0"/>
        <v>9.8585549999999991</v>
      </c>
    </row>
    <row r="15" spans="1:8" s="43" customFormat="1" ht="24.95" customHeight="1" x14ac:dyDescent="0.2">
      <c r="A15" s="37" t="s">
        <v>21</v>
      </c>
      <c r="B15" s="38"/>
      <c r="C15" s="38"/>
      <c r="D15" s="77"/>
      <c r="E15" s="39"/>
      <c r="F15" s="44"/>
      <c r="G15" s="41"/>
      <c r="H15" s="42">
        <f t="shared" si="0"/>
        <v>0</v>
      </c>
    </row>
    <row r="16" spans="1:8" s="43" customFormat="1" ht="24.95" customHeight="1" x14ac:dyDescent="0.2">
      <c r="A16" s="37" t="s">
        <v>30</v>
      </c>
      <c r="B16" s="39"/>
      <c r="C16" s="38"/>
      <c r="D16" s="78"/>
      <c r="E16" s="39"/>
      <c r="F16" s="44"/>
      <c r="G16" s="41"/>
      <c r="H16" s="42">
        <f t="shared" si="0"/>
        <v>0</v>
      </c>
    </row>
    <row r="17" spans="1:9" s="43" customFormat="1" ht="24.95" customHeight="1" x14ac:dyDescent="0.2">
      <c r="A17" s="37"/>
      <c r="B17" s="39"/>
      <c r="C17" s="38"/>
      <c r="D17" s="78"/>
      <c r="E17" s="39"/>
      <c r="F17" s="44"/>
      <c r="G17" s="41"/>
      <c r="H17" s="42">
        <f t="shared" si="0"/>
        <v>0</v>
      </c>
    </row>
    <row r="18" spans="1:9" s="43" customFormat="1" ht="24.95" customHeight="1" x14ac:dyDescent="0.2">
      <c r="A18" s="37"/>
      <c r="B18" s="39"/>
      <c r="C18" s="38"/>
      <c r="D18" s="78"/>
      <c r="E18" s="39"/>
      <c r="F18" s="44"/>
      <c r="G18" s="41"/>
      <c r="H18" s="42">
        <f t="shared" si="0"/>
        <v>0</v>
      </c>
    </row>
    <row r="19" spans="1:9" s="43" customFormat="1" ht="24.95" customHeight="1" x14ac:dyDescent="0.2">
      <c r="A19" s="45"/>
      <c r="B19" s="46"/>
      <c r="C19" s="46"/>
      <c r="D19" s="76" t="s">
        <v>2</v>
      </c>
      <c r="E19" s="47"/>
      <c r="F19" s="47"/>
      <c r="G19" s="48"/>
      <c r="H19" s="49">
        <f>SUM(H13:H18)</f>
        <v>13.077887999999998</v>
      </c>
    </row>
    <row r="20" spans="1:9" s="36" customFormat="1" ht="24.95" customHeight="1" x14ac:dyDescent="0.2">
      <c r="A20" s="50" t="s">
        <v>7</v>
      </c>
      <c r="B20" s="95" t="s">
        <v>15</v>
      </c>
      <c r="C20" s="96"/>
      <c r="D20" s="96"/>
      <c r="E20" s="51"/>
      <c r="F20" s="52"/>
      <c r="G20" s="52"/>
      <c r="H20" s="53"/>
    </row>
    <row r="21" spans="1:9" s="43" customFormat="1" ht="45" customHeight="1" x14ac:dyDescent="0.2">
      <c r="A21" s="37" t="s">
        <v>18</v>
      </c>
      <c r="B21" s="32">
        <v>38773</v>
      </c>
      <c r="C21" s="38" t="s">
        <v>37</v>
      </c>
      <c r="D21" s="79" t="s">
        <v>40</v>
      </c>
      <c r="E21" s="32" t="s">
        <v>39</v>
      </c>
      <c r="F21" s="40">
        <v>1</v>
      </c>
      <c r="G21" s="41">
        <v>3.19</v>
      </c>
      <c r="H21" s="42">
        <f t="shared" ref="H21:H26" si="1">F21*G21</f>
        <v>3.19</v>
      </c>
    </row>
    <row r="22" spans="1:9" s="43" customFormat="1" ht="24.95" customHeight="1" x14ac:dyDescent="0.2">
      <c r="A22" s="37" t="s">
        <v>19</v>
      </c>
      <c r="B22" s="32">
        <v>38781</v>
      </c>
      <c r="C22" s="38" t="s">
        <v>37</v>
      </c>
      <c r="D22" s="79" t="s">
        <v>38</v>
      </c>
      <c r="E22" s="32" t="s">
        <v>39</v>
      </c>
      <c r="F22" s="40">
        <v>1</v>
      </c>
      <c r="G22" s="41">
        <v>40.29</v>
      </c>
      <c r="H22" s="42">
        <f t="shared" si="1"/>
        <v>40.29</v>
      </c>
    </row>
    <row r="23" spans="1:9" s="43" customFormat="1" ht="24.95" customHeight="1" x14ac:dyDescent="0.2">
      <c r="A23" s="37" t="s">
        <v>20</v>
      </c>
      <c r="B23" s="38"/>
      <c r="C23" s="38"/>
      <c r="D23" s="77"/>
      <c r="E23" s="39"/>
      <c r="F23" s="44"/>
      <c r="G23" s="41"/>
      <c r="H23" s="42">
        <f t="shared" si="1"/>
        <v>0</v>
      </c>
    </row>
    <row r="24" spans="1:9" s="43" customFormat="1" ht="24.95" customHeight="1" x14ac:dyDescent="0.2">
      <c r="A24" s="37" t="s">
        <v>31</v>
      </c>
      <c r="B24" s="39"/>
      <c r="C24" s="32"/>
      <c r="D24" s="75"/>
      <c r="E24" s="32"/>
      <c r="F24" s="40"/>
      <c r="G24" s="41"/>
      <c r="H24" s="42">
        <f t="shared" si="1"/>
        <v>0</v>
      </c>
    </row>
    <row r="25" spans="1:9" s="55" customFormat="1" ht="24.95" customHeight="1" x14ac:dyDescent="0.2">
      <c r="A25" s="37"/>
      <c r="B25" s="39"/>
      <c r="C25" s="38"/>
      <c r="D25" s="80"/>
      <c r="E25" s="39"/>
      <c r="F25" s="54"/>
      <c r="G25" s="41"/>
      <c r="H25" s="42">
        <f t="shared" si="1"/>
        <v>0</v>
      </c>
    </row>
    <row r="26" spans="1:9" s="55" customFormat="1" ht="24.95" customHeight="1" x14ac:dyDescent="0.2">
      <c r="A26" s="56"/>
      <c r="B26" s="71"/>
      <c r="C26" s="38"/>
      <c r="D26" s="80"/>
      <c r="E26" s="39"/>
      <c r="F26" s="57"/>
      <c r="G26" s="41"/>
      <c r="H26" s="42">
        <f t="shared" si="1"/>
        <v>0</v>
      </c>
    </row>
    <row r="27" spans="1:9" s="43" customFormat="1" ht="24.95" customHeight="1" x14ac:dyDescent="0.2">
      <c r="A27" s="58"/>
      <c r="B27" s="72"/>
      <c r="C27" s="46"/>
      <c r="D27" s="76" t="s">
        <v>1</v>
      </c>
      <c r="E27" s="47"/>
      <c r="F27" s="47"/>
      <c r="G27" s="48"/>
      <c r="H27" s="49">
        <f>SUM(H21:H26)</f>
        <v>43.48</v>
      </c>
    </row>
    <row r="28" spans="1:9" s="36" customFormat="1" ht="24.95" customHeight="1" x14ac:dyDescent="0.2">
      <c r="A28" s="50" t="s">
        <v>8</v>
      </c>
      <c r="B28" s="95" t="s">
        <v>16</v>
      </c>
      <c r="C28" s="96"/>
      <c r="D28" s="96"/>
      <c r="E28" s="51"/>
      <c r="F28" s="52"/>
      <c r="G28" s="52"/>
      <c r="H28" s="53"/>
    </row>
    <row r="29" spans="1:9" s="61" customFormat="1" ht="24.95" customHeight="1" x14ac:dyDescent="0.2">
      <c r="A29" s="64" t="s">
        <v>24</v>
      </c>
      <c r="B29" s="38"/>
      <c r="C29" s="38"/>
      <c r="D29" s="78"/>
      <c r="E29" s="32"/>
      <c r="F29" s="65"/>
      <c r="G29" s="60"/>
      <c r="H29" s="66">
        <f t="shared" ref="H29:H35" si="2">F29*G29</f>
        <v>0</v>
      </c>
    </row>
    <row r="30" spans="1:9" s="61" customFormat="1" ht="24.95" customHeight="1" x14ac:dyDescent="0.2">
      <c r="A30" s="64" t="s">
        <v>24</v>
      </c>
      <c r="B30" s="38"/>
      <c r="C30" s="38"/>
      <c r="D30" s="77"/>
      <c r="E30" s="32"/>
      <c r="F30" s="65"/>
      <c r="G30" s="62"/>
      <c r="H30" s="66">
        <f t="shared" si="2"/>
        <v>0</v>
      </c>
    </row>
    <row r="31" spans="1:9" s="61" customFormat="1" ht="24.95" customHeight="1" x14ac:dyDescent="0.2">
      <c r="A31" s="64" t="s">
        <v>25</v>
      </c>
      <c r="B31" s="38"/>
      <c r="C31" s="38"/>
      <c r="D31" s="77"/>
      <c r="E31" s="32"/>
      <c r="F31" s="65"/>
      <c r="G31" s="62"/>
      <c r="H31" s="66">
        <f t="shared" si="2"/>
        <v>0</v>
      </c>
    </row>
    <row r="32" spans="1:9" s="61" customFormat="1" ht="24.95" customHeight="1" x14ac:dyDescent="0.2">
      <c r="A32" s="64" t="s">
        <v>26</v>
      </c>
      <c r="B32" s="38"/>
      <c r="C32" s="38"/>
      <c r="D32" s="77"/>
      <c r="E32" s="32"/>
      <c r="F32" s="65"/>
      <c r="G32" s="62"/>
      <c r="H32" s="66">
        <f t="shared" si="2"/>
        <v>0</v>
      </c>
      <c r="I32" s="61" t="str">
        <f>UPPER(D32)</f>
        <v/>
      </c>
    </row>
    <row r="33" spans="1:9" s="61" customFormat="1" ht="24.95" customHeight="1" x14ac:dyDescent="0.2">
      <c r="A33" s="64"/>
      <c r="B33" s="38"/>
      <c r="C33" s="38"/>
      <c r="D33" s="77"/>
      <c r="E33" s="32"/>
      <c r="F33" s="65"/>
      <c r="G33" s="62"/>
      <c r="H33" s="66">
        <f t="shared" si="2"/>
        <v>0</v>
      </c>
    </row>
    <row r="34" spans="1:9" s="61" customFormat="1" ht="24.95" customHeight="1" x14ac:dyDescent="0.2">
      <c r="A34" s="64"/>
      <c r="B34" s="38"/>
      <c r="C34" s="38"/>
      <c r="D34" s="77"/>
      <c r="E34" s="32"/>
      <c r="F34" s="65"/>
      <c r="G34" s="62"/>
      <c r="H34" s="66">
        <f t="shared" si="2"/>
        <v>0</v>
      </c>
    </row>
    <row r="35" spans="1:9" s="61" customFormat="1" ht="24.95" customHeight="1" x14ac:dyDescent="0.2">
      <c r="A35" s="64"/>
      <c r="B35" s="38"/>
      <c r="C35" s="38"/>
      <c r="D35" s="77"/>
      <c r="E35" s="32"/>
      <c r="F35" s="65"/>
      <c r="G35" s="62"/>
      <c r="H35" s="66">
        <f t="shared" si="2"/>
        <v>0</v>
      </c>
    </row>
    <row r="36" spans="1:9" s="61" customFormat="1" ht="24.95" customHeight="1" x14ac:dyDescent="0.2">
      <c r="A36" s="64"/>
      <c r="B36" s="38"/>
      <c r="C36" s="38"/>
      <c r="D36" s="77"/>
      <c r="E36" s="32"/>
      <c r="F36" s="65"/>
      <c r="G36" s="62"/>
      <c r="H36" s="66">
        <f>F36*G36</f>
        <v>0</v>
      </c>
    </row>
    <row r="37" spans="1:9" s="61" customFormat="1" ht="27.75" customHeight="1" x14ac:dyDescent="0.2">
      <c r="A37" s="59"/>
      <c r="B37" s="73"/>
      <c r="C37" s="32"/>
      <c r="D37" s="75"/>
      <c r="E37" s="32"/>
      <c r="F37" s="63"/>
      <c r="G37" s="63"/>
      <c r="H37" s="66">
        <f>F37*G37</f>
        <v>0</v>
      </c>
    </row>
    <row r="38" spans="1:9" s="61" customFormat="1" ht="27.75" customHeight="1" x14ac:dyDescent="0.2">
      <c r="A38" s="59"/>
      <c r="B38" s="73"/>
      <c r="C38" s="32"/>
      <c r="D38" s="75"/>
      <c r="E38" s="32"/>
      <c r="F38" s="63"/>
      <c r="G38" s="63"/>
      <c r="H38" s="66">
        <f>F38*G38</f>
        <v>0</v>
      </c>
    </row>
    <row r="39" spans="1:9" s="8" customFormat="1" ht="24.95" customHeight="1" thickBot="1" x14ac:dyDescent="0.25">
      <c r="A39" s="9"/>
      <c r="B39" s="69"/>
      <c r="C39" s="21"/>
      <c r="D39" s="76" t="s">
        <v>3</v>
      </c>
      <c r="E39" s="10"/>
      <c r="F39" s="10"/>
      <c r="G39" s="16"/>
      <c r="H39" s="11">
        <f>SUM(H29:H38)</f>
        <v>0</v>
      </c>
    </row>
    <row r="40" spans="1:9" s="8" customFormat="1" ht="24.95" customHeight="1" thickBot="1" x14ac:dyDescent="0.25">
      <c r="A40" s="97" t="s">
        <v>4</v>
      </c>
      <c r="B40" s="98"/>
      <c r="C40" s="98"/>
      <c r="D40" s="98"/>
      <c r="E40" s="98"/>
      <c r="F40" s="99"/>
      <c r="G40" s="12"/>
      <c r="H40" s="13">
        <f>SUM(H39,H27,H19)</f>
        <v>56.557887999999991</v>
      </c>
    </row>
    <row r="41" spans="1:9" s="8" customFormat="1" ht="21" customHeight="1" x14ac:dyDescent="0.2">
      <c r="A41" s="22"/>
      <c r="B41" s="22"/>
      <c r="C41" s="22"/>
      <c r="D41" s="23"/>
      <c r="E41" s="24"/>
      <c r="F41" s="25"/>
      <c r="G41" s="22"/>
      <c r="H41" s="26"/>
    </row>
    <row r="42" spans="1:9" ht="28.5" customHeight="1" x14ac:dyDescent="0.25">
      <c r="A42" s="100" t="s">
        <v>22</v>
      </c>
      <c r="B42" s="100"/>
      <c r="C42" s="101"/>
      <c r="D42" s="101"/>
      <c r="E42" s="101"/>
      <c r="F42" s="101"/>
      <c r="G42" s="101"/>
      <c r="H42" s="101"/>
      <c r="I42" s="101"/>
    </row>
    <row r="43" spans="1:9" ht="28.5" customHeight="1" x14ac:dyDescent="0.25">
      <c r="A43" s="102" t="s">
        <v>47</v>
      </c>
      <c r="B43" s="102"/>
      <c r="C43" s="103"/>
      <c r="D43" s="103"/>
      <c r="E43" s="103"/>
      <c r="F43" s="103"/>
      <c r="G43" s="103"/>
      <c r="H43" s="103"/>
      <c r="I43" s="103"/>
    </row>
    <row r="44" spans="1:9" ht="28.5" customHeight="1" x14ac:dyDescent="0.25">
      <c r="A44" s="102" t="s">
        <v>48</v>
      </c>
      <c r="B44" s="102"/>
      <c r="C44" s="103"/>
      <c r="D44" s="103"/>
      <c r="E44" s="103"/>
      <c r="F44" s="103"/>
      <c r="G44" s="103"/>
      <c r="H44" s="103"/>
      <c r="I44" s="103"/>
    </row>
    <row r="45" spans="1:9" ht="45" customHeight="1" x14ac:dyDescent="0.25">
      <c r="A45" s="105"/>
      <c r="B45" s="105"/>
      <c r="C45" s="105"/>
      <c r="D45" s="105"/>
      <c r="E45" s="105"/>
      <c r="F45" s="105"/>
      <c r="G45" s="105"/>
      <c r="H45" s="105"/>
      <c r="I45" s="68"/>
    </row>
    <row r="46" spans="1:9" ht="28.5" customHeight="1" x14ac:dyDescent="0.25">
      <c r="A46" s="102"/>
      <c r="B46" s="102"/>
      <c r="C46" s="103"/>
      <c r="D46" s="103"/>
      <c r="E46" s="103"/>
      <c r="F46" s="103"/>
      <c r="G46" s="103"/>
      <c r="H46" s="103"/>
      <c r="I46" s="103"/>
    </row>
    <row r="47" spans="1:9" ht="38.25" customHeight="1" x14ac:dyDescent="0.25">
      <c r="A47" s="19"/>
      <c r="B47" s="19"/>
      <c r="C47" s="28"/>
      <c r="D47" s="14"/>
      <c r="E47" s="15"/>
      <c r="F47" s="18"/>
      <c r="G47" s="19"/>
      <c r="H47" s="27"/>
    </row>
    <row r="48" spans="1:9" ht="41.25" customHeight="1" x14ac:dyDescent="0.25">
      <c r="A48" s="19"/>
      <c r="B48" s="19"/>
      <c r="C48" s="28"/>
      <c r="D48" s="14"/>
      <c r="E48" s="15"/>
      <c r="F48" s="18"/>
      <c r="G48" s="19"/>
      <c r="H48" s="27"/>
    </row>
    <row r="49" spans="1:8" x14ac:dyDescent="0.25">
      <c r="A49" s="19"/>
      <c r="B49" s="19"/>
      <c r="C49" s="28"/>
      <c r="D49" s="14"/>
      <c r="E49" s="15"/>
      <c r="F49" s="18"/>
      <c r="G49" s="19"/>
      <c r="H49" s="27"/>
    </row>
    <row r="50" spans="1:8" x14ac:dyDescent="0.25">
      <c r="A50" s="19"/>
      <c r="B50" s="19"/>
      <c r="C50" s="28"/>
      <c r="D50" s="14"/>
      <c r="E50" s="106"/>
      <c r="F50" s="106"/>
      <c r="G50" s="106"/>
      <c r="H50" s="27"/>
    </row>
    <row r="51" spans="1:8" ht="18.75" customHeight="1" x14ac:dyDescent="0.3">
      <c r="A51" s="19"/>
      <c r="B51" s="19"/>
      <c r="C51" s="28"/>
      <c r="D51" s="74"/>
      <c r="E51" s="104"/>
      <c r="F51" s="104"/>
      <c r="G51" s="104"/>
      <c r="H51" s="27"/>
    </row>
    <row r="52" spans="1:8" ht="18.75" customHeight="1" x14ac:dyDescent="0.3">
      <c r="A52" s="19"/>
      <c r="B52" s="19"/>
      <c r="C52" s="28"/>
      <c r="D52" s="74"/>
      <c r="E52" s="104"/>
      <c r="F52" s="104"/>
      <c r="G52" s="104"/>
      <c r="H52" s="27"/>
    </row>
    <row r="53" spans="1:8" ht="18.75" customHeight="1" x14ac:dyDescent="0.3">
      <c r="A53" s="19"/>
      <c r="B53" s="19"/>
      <c r="C53" s="28"/>
      <c r="D53" s="74"/>
      <c r="E53" s="104"/>
      <c r="F53" s="104"/>
      <c r="G53" s="104"/>
      <c r="H53" s="27"/>
    </row>
    <row r="54" spans="1:8" x14ac:dyDescent="0.25">
      <c r="A54" s="19"/>
      <c r="B54" s="19"/>
      <c r="C54" s="28"/>
      <c r="D54" s="14"/>
      <c r="E54" s="15"/>
      <c r="F54" s="18"/>
      <c r="G54" s="19"/>
      <c r="H54" s="27"/>
    </row>
  </sheetData>
  <mergeCells count="28">
    <mergeCell ref="E53:G53"/>
    <mergeCell ref="A44:I44"/>
    <mergeCell ref="A45:H45"/>
    <mergeCell ref="A46:I46"/>
    <mergeCell ref="E50:G50"/>
    <mergeCell ref="E51:G51"/>
    <mergeCell ref="E52:G52"/>
    <mergeCell ref="B12:D12"/>
    <mergeCell ref="B20:D20"/>
    <mergeCell ref="B28:D28"/>
    <mergeCell ref="A40:F40"/>
    <mergeCell ref="A42:I42"/>
    <mergeCell ref="A43:I43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A1:H1"/>
    <mergeCell ref="A2:H2"/>
    <mergeCell ref="A4:H4"/>
    <mergeCell ref="A5:H5"/>
    <mergeCell ref="A6:H6"/>
    <mergeCell ref="A7:H7"/>
  </mergeCells>
  <printOptions horizontalCentered="1"/>
  <pageMargins left="0.78740157480314965" right="0.39370078740157483" top="0.32" bottom="0.39370078740157483" header="0.22" footer="0.39370078740157483"/>
  <pageSetup scale="39" firstPageNumber="2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COMPOSIÇÃO ITEM 16.27</vt:lpstr>
      <vt:lpstr>'COMPOSIÇÃO ITEM 16.27'!Area_de_impressao</vt:lpstr>
      <vt:lpstr>'COMPOSIÇÃO ITEM 16.27'!Titulos_de_impressao</vt:lpstr>
    </vt:vector>
  </TitlesOfParts>
  <Company>Eletronorte - PTC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CP-GSG-4-2068 - TERMINAL RODOVIÁRIO BREU BRANCO</dc:title>
  <dc:subject>PLANILHAS DE PREÇOS</dc:subject>
  <dc:creator>ELISEU NUNES GONÇALVES</dc:creator>
  <cp:lastModifiedBy>SuporteDJ</cp:lastModifiedBy>
  <cp:lastPrinted>2019-12-16T21:11:40Z</cp:lastPrinted>
  <dcterms:created xsi:type="dcterms:W3CDTF">2003-05-20T16:46:35Z</dcterms:created>
  <dcterms:modified xsi:type="dcterms:W3CDTF">2020-03-11T14:51:28Z</dcterms:modified>
</cp:coreProperties>
</file>